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357" documentId="11_80D12AE412E6986DD2328AE2259AF048EC929762" xr6:coauthVersionLast="47" xr6:coauthVersionMax="47" xr10:uidLastSave="{2B32A068-5FF7-4960-8CD8-D011AE788A16}"/>
  <bookViews>
    <workbookView xWindow="-105" yWindow="0" windowWidth="19410" windowHeight="20985" xr2:uid="{00000000-000D-0000-FFFF-FFFF00000000}"/>
  </bookViews>
  <sheets>
    <sheet name="price quote 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H20" i="1" s="1"/>
  <c r="J20" i="1" s="1"/>
  <c r="G13" i="1"/>
  <c r="H13" i="1" s="1"/>
  <c r="J13" i="1" s="1"/>
  <c r="G14" i="1"/>
  <c r="H14" i="1" s="1"/>
  <c r="G15" i="1"/>
  <c r="H15" i="1" s="1"/>
  <c r="J15" i="1" s="1"/>
  <c r="G16" i="1"/>
  <c r="H16" i="1" s="1"/>
  <c r="J16" i="1" s="1"/>
  <c r="G17" i="1"/>
  <c r="H17" i="1" s="1"/>
  <c r="G18" i="1"/>
  <c r="H18" i="1" s="1"/>
  <c r="J18" i="1" s="1"/>
  <c r="G19" i="1"/>
  <c r="H19" i="1" s="1"/>
  <c r="J19" i="1" s="1"/>
  <c r="G21" i="1"/>
  <c r="H21" i="1" s="1"/>
  <c r="J21" i="1" s="1"/>
  <c r="G22" i="1"/>
  <c r="H22" i="1" s="1"/>
  <c r="J22" i="1" s="1"/>
  <c r="G23" i="1"/>
  <c r="H23" i="1" s="1"/>
  <c r="J23" i="1" s="1"/>
  <c r="G12" i="1"/>
  <c r="H12" i="1" s="1"/>
  <c r="G11" i="1"/>
  <c r="H11" i="1" s="1"/>
  <c r="C25" i="1" l="1"/>
  <c r="J17" i="1"/>
  <c r="C27" i="1"/>
  <c r="C26" i="1"/>
  <c r="J11" i="1"/>
  <c r="J12" i="1"/>
  <c r="K12" i="1" s="1"/>
  <c r="J14" i="1"/>
  <c r="K14" i="1" s="1"/>
  <c r="K24" i="1"/>
  <c r="K18" i="1"/>
  <c r="K13" i="1"/>
  <c r="K23" i="1"/>
  <c r="K17" i="1"/>
  <c r="K22" i="1"/>
  <c r="K15" i="1"/>
  <c r="K16" i="1"/>
  <c r="K21" i="1"/>
  <c r="K20" i="1"/>
  <c r="K19" i="1"/>
  <c r="K25" i="1" l="1"/>
  <c r="K27" i="1" s="1"/>
  <c r="K11" i="1"/>
</calcChain>
</file>

<file path=xl/sharedStrings.xml><?xml version="1.0" encoding="utf-8"?>
<sst xmlns="http://schemas.openxmlformats.org/spreadsheetml/2006/main" count="53" uniqueCount="49">
  <si>
    <t>256</t>
  </si>
  <si>
    <t>m²</t>
  </si>
  <si>
    <t>289</t>
  </si>
  <si>
    <t>306</t>
  </si>
  <si>
    <t>M289</t>
  </si>
  <si>
    <t>M306H</t>
  </si>
  <si>
    <t>Total neto:</t>
  </si>
  <si>
    <t>COTIZACIÓN Q-2026-0001</t>
  </si>
  <si>
    <t>Cliente</t>
  </si>
  <si>
    <t>Distribuidora de Agave Azul S. de R.L. de C.V.</t>
  </si>
  <si>
    <t>Avenida Sixto Gorjón 112, Col. Centro, 46400 Tequila, Jalisco</t>
  </si>
  <si>
    <t>Fecha:</t>
  </si>
  <si>
    <t>Válido hasta:</t>
  </si>
  <si>
    <t>Condiciones de pago:</t>
  </si>
  <si>
    <t>Atendido por:</t>
  </si>
  <si>
    <t>Anticipo y estimaciones (50% - 30% - 20%)</t>
  </si>
  <si>
    <t>Alejandro Martos</t>
  </si>
  <si>
    <t>+52 374 742 1234</t>
  </si>
  <si>
    <t>alejandro@construccionesagape.mx</t>
  </si>
  <si>
    <t>Código</t>
  </si>
  <si>
    <t>Producto / Descripción</t>
  </si>
  <si>
    <t>Cant.</t>
  </si>
  <si>
    <t>Unidad</t>
  </si>
  <si>
    <t>Precio lista</t>
  </si>
  <si>
    <t>Dto %</t>
  </si>
  <si>
    <t>Precio oferta</t>
  </si>
  <si>
    <t>Base imponible</t>
  </si>
  <si>
    <t>Tipo</t>
  </si>
  <si>
    <t>IVA</t>
  </si>
  <si>
    <t>Importe</t>
  </si>
  <si>
    <t>Total línea</t>
  </si>
  <si>
    <t>Preparación y pintura de muros de oficina</t>
  </si>
  <si>
    <t>Instalación de plafón suspendido</t>
  </si>
  <si>
    <t>Instalación de alfombra modular de uso rudo</t>
  </si>
  <si>
    <t>M256</t>
  </si>
  <si>
    <t>Pintura vinílico-acrílica lavable premium (Blanco Mate)</t>
  </si>
  <si>
    <t>botes (15L)</t>
  </si>
  <si>
    <t>Plafones acústicos y suspensión para plafón</t>
  </si>
  <si>
    <t>Tapetes de alfombra modular de alta resistencia</t>
  </si>
  <si>
    <t>Renta de contenedor de escombros estándar</t>
  </si>
  <si>
    <t>u.</t>
  </si>
  <si>
    <t>w-01</t>
  </si>
  <si>
    <t>Desglose de costes:</t>
  </si>
  <si>
    <t>Coste de mano de obra:</t>
  </si>
  <si>
    <t>Coste de materiales:</t>
  </si>
  <si>
    <t>Otros (sin especificar):</t>
  </si>
  <si>
    <t>Condiciones de Pago:
50% de anticipo: Requerido para el inicio de los trabajos y el acopio de materiales de construcción.
30% de pago intermedio: A la entrega y validación de la primera estimación de avance (instalación de plafón suspendido).
20% de finiquito: Contra entrega final de la obra y firma del acta de entrega-recepción.
Método de pago: Transferencia electrónica de fondos (SPEI) a la cuenta bancaria de la empresa.</t>
  </si>
  <si>
    <t>TOTAL (MXN):</t>
  </si>
  <si>
    <t>IVA (16%):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</si>
</sst>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0;\ \-#,##0.00;\ "/>
  </numFmts>
  <fonts count="13" x14ac:knownFonts="1">
    <font>
      <sz val="11"/>
      <color theme="1"/>
      <name val="Calibri"/>
      <family val="2"/>
      <scheme val="minor"/>
    </font>
    <font>
      <sz val="9"/>
      <name val="Aptos Narrow"/>
      <family val="2"/>
    </font>
    <font>
      <b/>
      <sz val="11"/>
      <name val="Aptos Narrow"/>
      <family val="2"/>
    </font>
    <font>
      <b/>
      <sz val="22"/>
      <color rgb="FF1A56DB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</font>
    <font>
      <b/>
      <sz val="11"/>
      <color rgb="FF1A56DB"/>
      <name val="Aptos Narrow"/>
      <family val="2"/>
    </font>
    <font>
      <b/>
      <sz val="9"/>
      <name val="Aptos Narrow"/>
      <family val="2"/>
    </font>
    <font>
      <sz val="9"/>
      <color theme="1"/>
      <name val="Aptos Narrow"/>
      <family val="2"/>
    </font>
    <font>
      <b/>
      <sz val="9"/>
      <name val="Aptos Narrow"/>
    </font>
    <font>
      <sz val="9"/>
      <name val="Aptos Narrow"/>
    </font>
    <font>
      <sz val="10"/>
      <name val="Aptos Narrow"/>
      <family val="2"/>
    </font>
    <font>
      <b/>
      <sz val="10"/>
      <color rgb="FF1A56DB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96C3FF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5" fillId="0" borderId="0" xfId="0" applyFont="1"/>
    <xf numFmtId="0" fontId="7" fillId="2" borderId="1" xfId="0" applyFont="1" applyFill="1" applyBorder="1" applyAlignment="1">
      <alignment horizontal="righ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/>
    <xf numFmtId="9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8" fillId="0" borderId="2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10" fillId="0" borderId="0" xfId="0" applyFont="1" applyAlignment="1">
      <alignment horizontal="right"/>
    </xf>
    <xf numFmtId="0" fontId="9" fillId="0" borderId="2" xfId="0" applyFont="1" applyBorder="1" applyAlignment="1">
      <alignment horizontal="right"/>
    </xf>
    <xf numFmtId="0" fontId="0" fillId="0" borderId="2" xfId="0" applyBorder="1"/>
    <xf numFmtId="0" fontId="3" fillId="0" borderId="0" xfId="0" applyFont="1" applyAlignment="1">
      <alignment vertical="center"/>
    </xf>
    <xf numFmtId="165" fontId="7" fillId="0" borderId="0" xfId="0" applyNumberFormat="1" applyFont="1" applyAlignment="1">
      <alignment horizontal="right"/>
    </xf>
    <xf numFmtId="165" fontId="2" fillId="0" borderId="2" xfId="0" applyNumberFormat="1" applyFont="1" applyBorder="1" applyAlignment="1">
      <alignment horizontal="right"/>
    </xf>
    <xf numFmtId="165" fontId="2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 wrapText="1"/>
    </xf>
    <xf numFmtId="0" fontId="7" fillId="2" borderId="1" xfId="0" applyFont="1" applyFill="1" applyBorder="1" applyAlignment="1">
      <alignment horizontal="left" wrapText="1"/>
    </xf>
    <xf numFmtId="0" fontId="7" fillId="2" borderId="0" xfId="0" applyFont="1" applyFill="1" applyAlignment="1">
      <alignment horizontal="right" wrapText="1"/>
    </xf>
    <xf numFmtId="0" fontId="7" fillId="2" borderId="1" xfId="0" applyFont="1" applyFill="1" applyBorder="1" applyAlignment="1">
      <alignment horizontal="right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7" fillId="2" borderId="0" xfId="0" applyFont="1" applyFill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2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0" fontId="4" fillId="0" borderId="2" xfId="0" applyFont="1" applyBorder="1" applyAlignment="1">
      <alignment horizontal="right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9525</xdr:colOff>
      <xdr:row>0</xdr:row>
      <xdr:rowOff>0</xdr:rowOff>
    </xdr:from>
    <xdr:ext cx="790575" cy="79057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229600" y="0"/>
          <a:ext cx="790575" cy="790575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view="pageLayout" zoomScaleNormal="100" workbookViewId="0">
      <selection activeCell="F26" sqref="F26"/>
    </sheetView>
  </sheetViews>
  <sheetFormatPr defaultRowHeight="15" x14ac:dyDescent="0.25"/>
  <cols>
    <col min="1" max="1" width="8" style="1" customWidth="1"/>
    <col min="2" max="2" width="39.42578125" style="1" customWidth="1"/>
    <col min="3" max="3" width="8.5703125" style="1" customWidth="1"/>
    <col min="4" max="4" width="8.7109375" style="1" bestFit="1" customWidth="1"/>
    <col min="5" max="5" width="8.7109375" style="1" customWidth="1"/>
    <col min="6" max="6" width="6.28515625" style="1" customWidth="1"/>
    <col min="7" max="7" width="8.7109375" style="1" customWidth="1"/>
    <col min="8" max="8" width="10.7109375" style="1" customWidth="1"/>
    <col min="9" max="9" width="6.7109375" style="1" customWidth="1"/>
    <col min="10" max="10" width="8.7109375" style="1" customWidth="1"/>
    <col min="11" max="11" width="11.28515625" style="1" customWidth="1"/>
    <col min="12" max="16384" width="9.140625" style="1"/>
  </cols>
  <sheetData>
    <row r="1" spans="1:11" ht="28.5" customHeight="1" x14ac:dyDescent="0.25">
      <c r="A1" s="25" t="s">
        <v>8</v>
      </c>
      <c r="B1" s="25"/>
      <c r="C1" s="25"/>
      <c r="D1" s="19" t="s">
        <v>7</v>
      </c>
      <c r="E1" s="19"/>
      <c r="F1" s="19"/>
      <c r="G1" s="19"/>
      <c r="H1" s="19"/>
      <c r="I1" s="19"/>
      <c r="J1" s="13"/>
    </row>
    <row r="2" spans="1:11" ht="15" customHeight="1" x14ac:dyDescent="0.25">
      <c r="A2" s="26" t="s">
        <v>9</v>
      </c>
      <c r="B2" s="26"/>
      <c r="C2" s="26"/>
      <c r="D2" s="25" t="s">
        <v>11</v>
      </c>
      <c r="E2" s="25"/>
      <c r="F2" s="25"/>
      <c r="G2" s="27">
        <v>46243</v>
      </c>
      <c r="H2" s="27"/>
    </row>
    <row r="3" spans="1:11" ht="15" customHeight="1" x14ac:dyDescent="0.25">
      <c r="A3" s="26"/>
      <c r="B3" s="26"/>
      <c r="C3" s="26"/>
      <c r="D3" s="25" t="s">
        <v>12</v>
      </c>
      <c r="E3" s="25"/>
      <c r="F3" s="25"/>
      <c r="G3" s="27">
        <v>46273</v>
      </c>
      <c r="H3" s="27"/>
    </row>
    <row r="4" spans="1:11" ht="15" customHeight="1" x14ac:dyDescent="0.25">
      <c r="A4" s="29" t="s">
        <v>10</v>
      </c>
      <c r="B4" s="29"/>
      <c r="C4" s="29"/>
      <c r="D4" s="25" t="s">
        <v>13</v>
      </c>
      <c r="E4" s="25"/>
      <c r="F4" s="25"/>
      <c r="G4" s="32" t="s">
        <v>15</v>
      </c>
      <c r="H4" s="32"/>
      <c r="I4" s="32"/>
      <c r="J4" s="32"/>
      <c r="K4" s="32"/>
    </row>
    <row r="5" spans="1:11" x14ac:dyDescent="0.25">
      <c r="A5" s="29"/>
      <c r="B5" s="29"/>
      <c r="C5" s="29"/>
      <c r="D5" s="25" t="s">
        <v>14</v>
      </c>
      <c r="E5" s="25"/>
      <c r="F5" s="25"/>
      <c r="G5" s="26" t="s">
        <v>16</v>
      </c>
      <c r="H5" s="26"/>
      <c r="I5" s="26"/>
      <c r="J5" s="26"/>
      <c r="K5" s="26"/>
    </row>
    <row r="6" spans="1:11" x14ac:dyDescent="0.25">
      <c r="G6" s="25" t="s">
        <v>17</v>
      </c>
      <c r="H6" s="25"/>
      <c r="I6" s="25"/>
      <c r="J6" s="25"/>
      <c r="K6" s="25"/>
    </row>
    <row r="7" spans="1:11" x14ac:dyDescent="0.25">
      <c r="G7" s="25" t="s">
        <v>18</v>
      </c>
      <c r="H7" s="25"/>
      <c r="I7" s="25"/>
      <c r="J7" s="25"/>
      <c r="K7" s="25"/>
    </row>
    <row r="9" spans="1:11" ht="15" customHeight="1" x14ac:dyDescent="0.25">
      <c r="A9" s="20" t="s">
        <v>19</v>
      </c>
      <c r="B9" s="20" t="s">
        <v>20</v>
      </c>
      <c r="C9" s="22" t="s">
        <v>21</v>
      </c>
      <c r="D9" s="22" t="s">
        <v>22</v>
      </c>
      <c r="E9" s="22" t="s">
        <v>23</v>
      </c>
      <c r="F9" s="22" t="s">
        <v>24</v>
      </c>
      <c r="G9" s="22" t="s">
        <v>25</v>
      </c>
      <c r="H9" s="22" t="s">
        <v>26</v>
      </c>
      <c r="I9" s="28" t="s">
        <v>28</v>
      </c>
      <c r="J9" s="28"/>
      <c r="K9" s="22" t="s">
        <v>30</v>
      </c>
    </row>
    <row r="10" spans="1:11" ht="15" customHeight="1" x14ac:dyDescent="0.25">
      <c r="A10" s="21"/>
      <c r="B10" s="21"/>
      <c r="C10" s="23"/>
      <c r="D10" s="23"/>
      <c r="E10" s="23"/>
      <c r="F10" s="23"/>
      <c r="G10" s="23"/>
      <c r="H10" s="23"/>
      <c r="I10" s="2" t="s">
        <v>27</v>
      </c>
      <c r="J10" s="2" t="s">
        <v>29</v>
      </c>
      <c r="K10" s="23"/>
    </row>
    <row r="11" spans="1:11" ht="15" customHeight="1" x14ac:dyDescent="0.25">
      <c r="A11" s="3" t="s">
        <v>0</v>
      </c>
      <c r="B11" s="3" t="s">
        <v>31</v>
      </c>
      <c r="C11" s="4">
        <v>140</v>
      </c>
      <c r="D11" s="5" t="s">
        <v>1</v>
      </c>
      <c r="E11" s="18">
        <v>290</v>
      </c>
      <c r="F11" s="6"/>
      <c r="G11" s="17">
        <f>ROUND(E11*(1-F11),2)</f>
        <v>290</v>
      </c>
      <c r="H11" s="14">
        <f>ROUND(C11*G11,2)</f>
        <v>40600</v>
      </c>
      <c r="I11" s="7">
        <v>0.16</v>
      </c>
      <c r="J11" s="17">
        <f>ROUND(H11*I11,2)</f>
        <v>6496</v>
      </c>
      <c r="K11" s="14">
        <f>H11+J11</f>
        <v>47096</v>
      </c>
    </row>
    <row r="12" spans="1:11" ht="15" customHeight="1" x14ac:dyDescent="0.25">
      <c r="A12" s="3" t="s">
        <v>2</v>
      </c>
      <c r="B12" s="3" t="s">
        <v>32</v>
      </c>
      <c r="C12" s="4">
        <v>65</v>
      </c>
      <c r="D12" s="5" t="s">
        <v>1</v>
      </c>
      <c r="E12" s="18">
        <v>760</v>
      </c>
      <c r="F12" s="6"/>
      <c r="G12" s="17">
        <f>ROUND(E12*(1-F12),2)</f>
        <v>760</v>
      </c>
      <c r="H12" s="14">
        <f t="shared" ref="H12:H23" si="0">ROUND(C12*G12,2)</f>
        <v>49400</v>
      </c>
      <c r="I12" s="7">
        <v>0.16</v>
      </c>
      <c r="J12" s="17">
        <f t="shared" ref="J12:J23" si="1">ROUND(H12*I12,2)</f>
        <v>7904</v>
      </c>
      <c r="K12" s="14">
        <f t="shared" ref="K12:K23" si="2">H12+J12</f>
        <v>57304</v>
      </c>
    </row>
    <row r="13" spans="1:11" ht="15" customHeight="1" x14ac:dyDescent="0.25">
      <c r="A13" s="3" t="s">
        <v>3</v>
      </c>
      <c r="B13" s="3" t="s">
        <v>33</v>
      </c>
      <c r="C13" s="4">
        <v>65</v>
      </c>
      <c r="D13" s="5" t="s">
        <v>1</v>
      </c>
      <c r="E13" s="18">
        <v>520</v>
      </c>
      <c r="F13" s="6"/>
      <c r="G13" s="17">
        <f t="shared" ref="G13:G23" si="3">ROUND(E13*(1-F13),2)</f>
        <v>520</v>
      </c>
      <c r="H13" s="14">
        <f t="shared" si="0"/>
        <v>33800</v>
      </c>
      <c r="I13" s="7">
        <v>0.16</v>
      </c>
      <c r="J13" s="17">
        <f t="shared" si="1"/>
        <v>5408</v>
      </c>
      <c r="K13" s="14">
        <f t="shared" si="2"/>
        <v>39208</v>
      </c>
    </row>
    <row r="14" spans="1:11" ht="15" customHeight="1" x14ac:dyDescent="0.25">
      <c r="A14" s="3" t="s">
        <v>34</v>
      </c>
      <c r="B14" s="3" t="s">
        <v>35</v>
      </c>
      <c r="C14" s="4">
        <v>6</v>
      </c>
      <c r="D14" s="5" t="s">
        <v>36</v>
      </c>
      <c r="E14" s="18">
        <v>1500</v>
      </c>
      <c r="F14" s="6">
        <v>0.04</v>
      </c>
      <c r="G14" s="17">
        <f t="shared" si="3"/>
        <v>1440</v>
      </c>
      <c r="H14" s="14">
        <f t="shared" si="0"/>
        <v>8640</v>
      </c>
      <c r="I14" s="7">
        <v>0.16</v>
      </c>
      <c r="J14" s="17">
        <f t="shared" si="1"/>
        <v>1382.4</v>
      </c>
      <c r="K14" s="14">
        <f t="shared" si="2"/>
        <v>10022.4</v>
      </c>
    </row>
    <row r="15" spans="1:11" ht="15" customHeight="1" x14ac:dyDescent="0.25">
      <c r="A15" s="3" t="s">
        <v>4</v>
      </c>
      <c r="B15" s="3" t="s">
        <v>37</v>
      </c>
      <c r="C15" s="4">
        <v>70</v>
      </c>
      <c r="D15" s="5" t="s">
        <v>1</v>
      </c>
      <c r="E15" s="18">
        <v>370</v>
      </c>
      <c r="F15" s="6">
        <v>0.04</v>
      </c>
      <c r="G15" s="17">
        <f t="shared" si="3"/>
        <v>355.2</v>
      </c>
      <c r="H15" s="14">
        <f t="shared" si="0"/>
        <v>24864</v>
      </c>
      <c r="I15" s="7">
        <v>0.16</v>
      </c>
      <c r="J15" s="17">
        <f t="shared" si="1"/>
        <v>3978.24</v>
      </c>
      <c r="K15" s="14">
        <f t="shared" si="2"/>
        <v>28842.239999999998</v>
      </c>
    </row>
    <row r="16" spans="1:11" ht="15" customHeight="1" x14ac:dyDescent="0.25">
      <c r="A16" s="3" t="s">
        <v>5</v>
      </c>
      <c r="B16" s="3" t="s">
        <v>38</v>
      </c>
      <c r="C16" s="4">
        <v>72</v>
      </c>
      <c r="D16" s="5" t="s">
        <v>1</v>
      </c>
      <c r="E16" s="18">
        <v>440</v>
      </c>
      <c r="F16" s="6">
        <v>0.04</v>
      </c>
      <c r="G16" s="17">
        <f t="shared" si="3"/>
        <v>422.4</v>
      </c>
      <c r="H16" s="14">
        <f t="shared" si="0"/>
        <v>30412.799999999999</v>
      </c>
      <c r="I16" s="7">
        <v>0.16</v>
      </c>
      <c r="J16" s="17">
        <f t="shared" si="1"/>
        <v>4866.05</v>
      </c>
      <c r="K16" s="14">
        <f t="shared" si="2"/>
        <v>35278.85</v>
      </c>
    </row>
    <row r="17" spans="1:11" ht="15" customHeight="1" x14ac:dyDescent="0.25">
      <c r="A17" s="3" t="s">
        <v>41</v>
      </c>
      <c r="B17" s="3" t="s">
        <v>39</v>
      </c>
      <c r="C17" s="4">
        <v>1</v>
      </c>
      <c r="D17" s="5" t="s">
        <v>40</v>
      </c>
      <c r="E17" s="18">
        <v>4800</v>
      </c>
      <c r="F17" s="6"/>
      <c r="G17" s="17">
        <f t="shared" si="3"/>
        <v>4800</v>
      </c>
      <c r="H17" s="14">
        <f t="shared" si="0"/>
        <v>4800</v>
      </c>
      <c r="I17" s="7">
        <v>0.16</v>
      </c>
      <c r="J17" s="17">
        <f t="shared" si="1"/>
        <v>768</v>
      </c>
      <c r="K17" s="14">
        <f t="shared" si="2"/>
        <v>5568</v>
      </c>
    </row>
    <row r="18" spans="1:11" ht="15" customHeight="1" x14ac:dyDescent="0.25">
      <c r="A18" s="3"/>
      <c r="B18" s="3"/>
      <c r="C18" s="4"/>
      <c r="D18" s="5"/>
      <c r="E18" s="18"/>
      <c r="F18" s="6"/>
      <c r="G18" s="17">
        <f t="shared" si="3"/>
        <v>0</v>
      </c>
      <c r="H18" s="14">
        <f t="shared" si="0"/>
        <v>0</v>
      </c>
      <c r="I18" s="7"/>
      <c r="J18" s="17">
        <f t="shared" si="1"/>
        <v>0</v>
      </c>
      <c r="K18" s="14">
        <f t="shared" si="2"/>
        <v>0</v>
      </c>
    </row>
    <row r="19" spans="1:11" ht="15" customHeight="1" x14ac:dyDescent="0.25">
      <c r="A19" s="3"/>
      <c r="B19" s="3"/>
      <c r="C19" s="4"/>
      <c r="D19" s="5"/>
      <c r="E19" s="18"/>
      <c r="F19" s="6"/>
      <c r="G19" s="17">
        <f t="shared" si="3"/>
        <v>0</v>
      </c>
      <c r="H19" s="14">
        <f t="shared" si="0"/>
        <v>0</v>
      </c>
      <c r="I19" s="7"/>
      <c r="J19" s="17">
        <f t="shared" si="1"/>
        <v>0</v>
      </c>
      <c r="K19" s="14">
        <f t="shared" si="2"/>
        <v>0</v>
      </c>
    </row>
    <row r="20" spans="1:11" ht="15" customHeight="1" x14ac:dyDescent="0.25">
      <c r="A20" s="3"/>
      <c r="B20" s="3"/>
      <c r="C20" s="4"/>
      <c r="D20" s="5"/>
      <c r="E20" s="18"/>
      <c r="F20" s="6"/>
      <c r="G20" s="17">
        <f t="shared" ref="G20" si="4">ROUND(E20*(1-F20),2)</f>
        <v>0</v>
      </c>
      <c r="H20" s="14">
        <f t="shared" si="0"/>
        <v>0</v>
      </c>
      <c r="I20" s="7"/>
      <c r="J20" s="17">
        <f t="shared" si="1"/>
        <v>0</v>
      </c>
      <c r="K20" s="14">
        <f t="shared" ref="K20" si="5">H20+J20</f>
        <v>0</v>
      </c>
    </row>
    <row r="21" spans="1:11" ht="15" customHeight="1" x14ac:dyDescent="0.25">
      <c r="A21" s="3"/>
      <c r="B21" s="3"/>
      <c r="C21" s="4"/>
      <c r="D21" s="5"/>
      <c r="E21" s="18"/>
      <c r="F21" s="6"/>
      <c r="G21" s="17">
        <f t="shared" si="3"/>
        <v>0</v>
      </c>
      <c r="H21" s="14">
        <f t="shared" si="0"/>
        <v>0</v>
      </c>
      <c r="I21" s="7"/>
      <c r="J21" s="17">
        <f t="shared" si="1"/>
        <v>0</v>
      </c>
      <c r="K21" s="14">
        <f t="shared" si="2"/>
        <v>0</v>
      </c>
    </row>
    <row r="22" spans="1:11" ht="15" customHeight="1" x14ac:dyDescent="0.25">
      <c r="A22" s="3"/>
      <c r="B22" s="3"/>
      <c r="C22" s="4"/>
      <c r="D22" s="5"/>
      <c r="E22" s="18"/>
      <c r="F22" s="6"/>
      <c r="G22" s="17">
        <f t="shared" si="3"/>
        <v>0</v>
      </c>
      <c r="H22" s="14">
        <f t="shared" si="0"/>
        <v>0</v>
      </c>
      <c r="I22" s="7"/>
      <c r="J22" s="17">
        <f t="shared" si="1"/>
        <v>0</v>
      </c>
      <c r="K22" s="14">
        <f t="shared" si="2"/>
        <v>0</v>
      </c>
    </row>
    <row r="23" spans="1:11" ht="15" customHeight="1" x14ac:dyDescent="0.25">
      <c r="A23" s="3"/>
      <c r="B23" s="3"/>
      <c r="C23" s="4"/>
      <c r="D23" s="5"/>
      <c r="E23" s="18"/>
      <c r="F23" s="6"/>
      <c r="G23" s="17">
        <f t="shared" si="3"/>
        <v>0</v>
      </c>
      <c r="H23" s="14">
        <f t="shared" si="0"/>
        <v>0</v>
      </c>
      <c r="I23" s="7"/>
      <c r="J23" s="17">
        <f t="shared" si="1"/>
        <v>0</v>
      </c>
      <c r="K23" s="14">
        <f t="shared" si="2"/>
        <v>0</v>
      </c>
    </row>
    <row r="24" spans="1:11" ht="15" customHeight="1" x14ac:dyDescent="0.25">
      <c r="A24" s="8"/>
      <c r="B24" s="11" t="s">
        <v>42</v>
      </c>
      <c r="C24" s="12"/>
      <c r="D24" s="8"/>
      <c r="E24" s="8"/>
      <c r="F24" s="8"/>
      <c r="G24" s="33" t="s">
        <v>6</v>
      </c>
      <c r="H24" s="33"/>
      <c r="I24" s="33"/>
      <c r="J24" s="33"/>
      <c r="K24" s="15">
        <f>SUM(H11:H23)</f>
        <v>192516.8</v>
      </c>
    </row>
    <row r="25" spans="1:11" ht="15" customHeight="1" x14ac:dyDescent="0.25">
      <c r="A25" s="9"/>
      <c r="B25" s="10" t="s">
        <v>43</v>
      </c>
      <c r="C25" s="14">
        <f>H11+H12+H13</f>
        <v>123800</v>
      </c>
      <c r="D25" s="9"/>
      <c r="E25" s="9"/>
      <c r="F25" s="9"/>
      <c r="G25" s="24" t="s">
        <v>48</v>
      </c>
      <c r="H25" s="24"/>
      <c r="I25" s="24"/>
      <c r="J25" s="24"/>
      <c r="K25" s="16">
        <f>SUM(J11:J23)</f>
        <v>30802.69</v>
      </c>
    </row>
    <row r="26" spans="1:11" ht="15" customHeight="1" x14ac:dyDescent="0.25">
      <c r="A26" s="9"/>
      <c r="B26" s="10" t="s">
        <v>44</v>
      </c>
      <c r="C26" s="14">
        <f>H14+H15+H16</f>
        <v>63916.800000000003</v>
      </c>
      <c r="D26" s="9"/>
      <c r="E26" s="9"/>
      <c r="F26" s="9"/>
      <c r="G26" s="24"/>
      <c r="H26" s="24"/>
      <c r="I26" s="24"/>
      <c r="J26" s="24"/>
      <c r="K26" s="16"/>
    </row>
    <row r="27" spans="1:11" x14ac:dyDescent="0.25">
      <c r="A27" s="9"/>
      <c r="B27" s="10" t="s">
        <v>45</v>
      </c>
      <c r="C27" s="14">
        <f>H17</f>
        <v>4800</v>
      </c>
      <c r="D27" s="9"/>
      <c r="E27" s="9"/>
      <c r="F27" s="9"/>
      <c r="G27" s="31" t="s">
        <v>47</v>
      </c>
      <c r="H27" s="31"/>
      <c r="I27" s="31"/>
      <c r="J27" s="31"/>
      <c r="K27" s="16">
        <f>SUM(K24:K26)</f>
        <v>223319.49</v>
      </c>
    </row>
    <row r="28" spans="1:11" ht="60" customHeight="1" x14ac:dyDescent="0.25">
      <c r="A28" s="30" t="s">
        <v>46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30" spans="1:1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</row>
  </sheetData>
  <mergeCells count="31">
    <mergeCell ref="D4:F4"/>
    <mergeCell ref="A28:K28"/>
    <mergeCell ref="G27:J27"/>
    <mergeCell ref="G4:K4"/>
    <mergeCell ref="A5:C5"/>
    <mergeCell ref="G24:J24"/>
    <mergeCell ref="G25:J25"/>
    <mergeCell ref="G6:K6"/>
    <mergeCell ref="G7:K7"/>
    <mergeCell ref="H9:H10"/>
    <mergeCell ref="G9:G10"/>
    <mergeCell ref="F9:F10"/>
    <mergeCell ref="E9:E10"/>
    <mergeCell ref="D9:D10"/>
    <mergeCell ref="C9:C10"/>
    <mergeCell ref="D1:I1"/>
    <mergeCell ref="B9:B10"/>
    <mergeCell ref="A9:A10"/>
    <mergeCell ref="K9:K10"/>
    <mergeCell ref="G26:J26"/>
    <mergeCell ref="A1:C1"/>
    <mergeCell ref="A2:C2"/>
    <mergeCell ref="D2:F2"/>
    <mergeCell ref="G2:H2"/>
    <mergeCell ref="D5:F5"/>
    <mergeCell ref="G5:K5"/>
    <mergeCell ref="I9:J9"/>
    <mergeCell ref="A3:C3"/>
    <mergeCell ref="D3:F3"/>
    <mergeCell ref="G3:H3"/>
    <mergeCell ref="A4:C4"/>
  </mergeCells>
  <pageMargins left="0.55118110236220474" right="0.55118110236220474" top="0.55118110236220474" bottom="1.1811023622047245" header="0.23622047244094491" footer="0.39370078740157483"/>
  <pageSetup fitToWidth="0" fitToHeight="0" orientation="landscape" r:id="rId1"/>
  <headerFooter>
    <oddFooter>&amp;L&amp;8Construcciones y Acabados Agape S.A. de C.V.
&amp;C&amp;8Calle Sixto Gorjón 45, Col. Centro, 46400 Tequila, Jalisco
RFC: CAG150412XX1&amp;R&amp;8&amp;K00-036Plantilla de cotización de Justofer.com&amp;K01+000
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price quote template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2026-08-09T13:44:25Z</dcterms:created>
  <dcterms:modified xsi:type="dcterms:W3CDTF">2026-08-30T05:52:14Z</dcterms:modified>
  <cp:category/>
</cp:coreProperties>
</file>