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324" documentId="11_80D12AE412E6986DD2328AE2259AF048EC929762" xr6:coauthVersionLast="47" xr6:coauthVersionMax="47" xr10:uidLastSave="{2B66FC2C-CB49-43CD-9C30-20D27CB1E194}"/>
  <bookViews>
    <workbookView xWindow="-105" yWindow="0" windowWidth="19410" windowHeight="2098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H18" i="1" s="1"/>
  <c r="G19" i="1"/>
  <c r="H19" i="1"/>
  <c r="J19" i="1" s="1"/>
  <c r="G20" i="1"/>
  <c r="H20" i="1"/>
  <c r="J20" i="1"/>
  <c r="K20" i="1" s="1"/>
  <c r="G21" i="1"/>
  <c r="H21" i="1" s="1"/>
  <c r="J21" i="1" s="1"/>
  <c r="G22" i="1"/>
  <c r="H22" i="1"/>
  <c r="J22" i="1"/>
  <c r="K22" i="1" s="1"/>
  <c r="G23" i="1"/>
  <c r="H23" i="1" s="1"/>
  <c r="G24" i="1"/>
  <c r="H24" i="1"/>
  <c r="J24" i="1"/>
  <c r="K24" i="1" s="1"/>
  <c r="G25" i="1"/>
  <c r="H25" i="1" s="1"/>
  <c r="J25" i="1" s="1"/>
  <c r="G26" i="1"/>
  <c r="H26" i="1"/>
  <c r="J26" i="1" s="1"/>
  <c r="G27" i="1"/>
  <c r="H27" i="1"/>
  <c r="J27" i="1"/>
  <c r="G28" i="1"/>
  <c r="H28" i="1"/>
  <c r="J28" i="1" s="1"/>
  <c r="J23" i="1" l="1"/>
  <c r="K23" i="1" s="1"/>
  <c r="K19" i="1"/>
  <c r="K26" i="1"/>
  <c r="K27" i="1"/>
  <c r="K28" i="1"/>
  <c r="J18" i="1"/>
  <c r="K18" i="1"/>
  <c r="K25" i="1"/>
  <c r="K21" i="1"/>
  <c r="G13" i="1"/>
  <c r="H13" i="1" s="1"/>
  <c r="J13" i="1" s="1"/>
  <c r="G14" i="1"/>
  <c r="H14" i="1" s="1"/>
  <c r="G15" i="1"/>
  <c r="H15" i="1" s="1"/>
  <c r="J15" i="1" s="1"/>
  <c r="G16" i="1"/>
  <c r="H16" i="1" s="1"/>
  <c r="J16" i="1" s="1"/>
  <c r="G17" i="1"/>
  <c r="H17" i="1" s="1"/>
  <c r="G12" i="1"/>
  <c r="H12" i="1" s="1"/>
  <c r="G11" i="1"/>
  <c r="H11" i="1" s="1"/>
  <c r="C30" i="1" l="1"/>
  <c r="J17" i="1"/>
  <c r="K17" i="1" s="1"/>
  <c r="C32" i="1"/>
  <c r="C31" i="1"/>
  <c r="J11" i="1"/>
  <c r="J12" i="1"/>
  <c r="J14" i="1"/>
  <c r="K14" i="1" s="1"/>
  <c r="K29" i="1"/>
  <c r="K12" i="1"/>
  <c r="K13" i="1"/>
  <c r="K15" i="1"/>
  <c r="K16" i="1"/>
  <c r="K30" i="1" l="1"/>
  <c r="K32" i="1" s="1"/>
  <c r="K11" i="1"/>
</calcChain>
</file>

<file path=xl/sharedStrings.xml><?xml version="1.0" encoding="utf-8"?>
<sst xmlns="http://schemas.openxmlformats.org/spreadsheetml/2006/main" count="53" uniqueCount="49">
  <si>
    <t>256</t>
  </si>
  <si>
    <t>m²</t>
  </si>
  <si>
    <t>お客様</t>
  </si>
  <si>
    <t xml:space="preserve">株式会社飛騨オアシストレード 御中 </t>
  </si>
  <si>
    <t>総務部長 中村 美咲 様</t>
  </si>
  <si>
    <t>〒506-0007 岐阜県高山市駅前町1丁目22</t>
  </si>
  <si>
    <t>お見積書 Q-2026-0001</t>
  </si>
  <si>
    <t>日付:</t>
  </si>
  <si>
    <t>有効期限:</t>
  </si>
  <si>
    <t>支払条件:</t>
  </si>
  <si>
    <t>担当者:</t>
  </si>
  <si>
    <t>月末締め翌月末払い (翌月末現金振込)</t>
  </si>
  <si>
    <t>代表取締役／プロジェクトマネージャー　佐藤 健太</t>
  </si>
  <si>
    <t>+81 (0) 577 32 1145</t>
  </si>
  <si>
    <t>k.sato@clover-interior.jp</t>
  </si>
  <si>
    <t>コード</t>
  </si>
  <si>
    <t>品名 / 説明</t>
  </si>
  <si>
    <t>数量</t>
  </si>
  <si>
    <t>単位</t>
  </si>
  <si>
    <t>定価</t>
  </si>
  <si>
    <t>値引 %</t>
  </si>
  <si>
    <t>見積価格</t>
  </si>
  <si>
    <t>税抜合計</t>
  </si>
  <si>
    <t>消費税</t>
  </si>
  <si>
    <t>税率</t>
  </si>
  <si>
    <t>税額</t>
  </si>
  <si>
    <t>行合計</t>
  </si>
  <si>
    <t>壁面下地処理および塗装工事</t>
  </si>
  <si>
    <t>487</t>
  </si>
  <si>
    <t>システム天井（吊り天井）</t>
  </si>
  <si>
    <t>692</t>
  </si>
  <si>
    <t>オフィス用タイルカーペット施工</t>
  </si>
  <si>
    <t>M256</t>
  </si>
  <si>
    <t>高機能水性洗浄可能壁面塗料</t>
  </si>
  <si>
    <t>缶</t>
  </si>
  <si>
    <t>M487</t>
  </si>
  <si>
    <t>吸音システム天井パネルおよび骨組み</t>
  </si>
  <si>
    <t>M692</t>
  </si>
  <si>
    <t>重歩行用高耐久タイルカーペット</t>
  </si>
  <si>
    <t>999</t>
  </si>
  <si>
    <t>産業廃棄物収集運搬・処分（コンテナ回収含む）</t>
  </si>
  <si>
    <t>式</t>
  </si>
  <si>
    <t>税抜合計:</t>
  </si>
  <si>
    <t>消費税 (10%):</t>
  </si>
  <si>
    <t>合計（円）：</t>
  </si>
  <si>
    <t>コスト内訳:</t>
  </si>
  <si>
    <t>労働コスト:</t>
  </si>
  <si>
    <t>材料コスト:</t>
  </si>
  <si>
    <t>諸経費: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</si>
</sst>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 \-#,##0;\ "/>
  </numFmts>
  <fonts count="14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</font>
    <font>
      <sz val="9"/>
      <name val="Aptos Narrow"/>
    </font>
    <font>
      <sz val="10"/>
      <name val="Aptos Narrow"/>
      <family val="2"/>
    </font>
    <font>
      <b/>
      <sz val="10"/>
      <color rgb="FF1A56DB"/>
      <name val="Aptos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3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2" fillId="0" borderId="0" xfId="0" applyFont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171450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zoomScaleNormal="100" workbookViewId="0">
      <selection activeCell="F23" sqref="F23"/>
    </sheetView>
  </sheetViews>
  <sheetFormatPr defaultRowHeight="15" x14ac:dyDescent="0.25"/>
  <cols>
    <col min="1" max="1" width="11.28515625" style="1" customWidth="1"/>
    <col min="2" max="2" width="36.140625" style="1" customWidth="1"/>
    <col min="3" max="3" width="8.5703125" style="1" customWidth="1"/>
    <col min="4" max="4" width="6.5703125" style="1" customWidth="1"/>
    <col min="5" max="5" width="8.7109375" style="1" customWidth="1"/>
    <col min="6" max="6" width="6.28515625" style="1" customWidth="1"/>
    <col min="7" max="7" width="8.7109375" style="1" customWidth="1"/>
    <col min="8" max="8" width="10.7109375" style="1" customWidth="1"/>
    <col min="9" max="9" width="6.7109375" style="1" customWidth="1"/>
    <col min="10" max="10" width="8.7109375" style="1" customWidth="1"/>
    <col min="11" max="11" width="13.7109375" style="1" customWidth="1"/>
    <col min="12" max="16384" width="9.140625" style="1"/>
  </cols>
  <sheetData>
    <row r="1" spans="1:11" ht="28.5" customHeight="1" x14ac:dyDescent="0.25">
      <c r="A1" s="23" t="s">
        <v>2</v>
      </c>
      <c r="B1" s="23"/>
      <c r="C1" s="23"/>
      <c r="D1" s="24" t="s">
        <v>6</v>
      </c>
      <c r="E1" s="24"/>
      <c r="F1" s="24"/>
      <c r="G1" s="24"/>
      <c r="H1" s="24"/>
      <c r="I1" s="24"/>
    </row>
    <row r="2" spans="1:11" ht="15" customHeight="1" x14ac:dyDescent="0.25">
      <c r="A2" s="25" t="s">
        <v>3</v>
      </c>
      <c r="B2" s="25"/>
      <c r="C2" s="25"/>
      <c r="D2" s="23" t="s">
        <v>7</v>
      </c>
      <c r="E2" s="23"/>
      <c r="F2" s="23"/>
      <c r="G2" s="26">
        <v>46243</v>
      </c>
      <c r="H2" s="26"/>
    </row>
    <row r="3" spans="1:11" ht="15" customHeight="1" x14ac:dyDescent="0.25">
      <c r="A3" s="25" t="s">
        <v>4</v>
      </c>
      <c r="B3" s="25"/>
      <c r="C3" s="25"/>
      <c r="D3" s="23" t="s">
        <v>8</v>
      </c>
      <c r="E3" s="23"/>
      <c r="F3" s="23"/>
      <c r="G3" s="26">
        <v>46273</v>
      </c>
      <c r="H3" s="26"/>
    </row>
    <row r="4" spans="1:11" ht="15" customHeight="1" x14ac:dyDescent="0.25">
      <c r="A4" s="28" t="s">
        <v>5</v>
      </c>
      <c r="B4" s="28"/>
      <c r="C4" s="28"/>
      <c r="D4" s="23" t="s">
        <v>9</v>
      </c>
      <c r="E4" s="23"/>
      <c r="F4" s="23"/>
      <c r="G4" s="31" t="s">
        <v>11</v>
      </c>
      <c r="H4" s="31"/>
      <c r="I4" s="31"/>
      <c r="J4" s="31"/>
      <c r="K4" s="31"/>
    </row>
    <row r="5" spans="1:11" x14ac:dyDescent="0.25">
      <c r="A5" s="28"/>
      <c r="B5" s="28"/>
      <c r="C5" s="28"/>
      <c r="D5" s="23" t="s">
        <v>10</v>
      </c>
      <c r="E5" s="23"/>
      <c r="F5" s="23"/>
      <c r="G5" s="31" t="s">
        <v>12</v>
      </c>
      <c r="H5" s="31"/>
      <c r="I5" s="31"/>
      <c r="J5" s="31"/>
      <c r="K5" s="31"/>
    </row>
    <row r="6" spans="1:11" x14ac:dyDescent="0.25">
      <c r="G6" s="23" t="s">
        <v>13</v>
      </c>
      <c r="H6" s="23"/>
      <c r="I6" s="23"/>
      <c r="J6" s="23"/>
      <c r="K6" s="23"/>
    </row>
    <row r="7" spans="1:11" x14ac:dyDescent="0.25">
      <c r="G7" s="23" t="s">
        <v>14</v>
      </c>
      <c r="H7" s="23"/>
      <c r="I7" s="23"/>
      <c r="J7" s="23"/>
      <c r="K7" s="23"/>
    </row>
    <row r="9" spans="1:11" ht="15" customHeight="1" x14ac:dyDescent="0.25">
      <c r="A9" s="18" t="s">
        <v>15</v>
      </c>
      <c r="B9" s="18" t="s">
        <v>16</v>
      </c>
      <c r="C9" s="20" t="s">
        <v>17</v>
      </c>
      <c r="D9" s="20" t="s">
        <v>18</v>
      </c>
      <c r="E9" s="20" t="s">
        <v>19</v>
      </c>
      <c r="F9" s="20" t="s">
        <v>20</v>
      </c>
      <c r="G9" s="20" t="s">
        <v>21</v>
      </c>
      <c r="H9" s="20" t="s">
        <v>22</v>
      </c>
      <c r="I9" s="27" t="s">
        <v>23</v>
      </c>
      <c r="J9" s="27"/>
      <c r="K9" s="20" t="s">
        <v>26</v>
      </c>
    </row>
    <row r="10" spans="1:11" ht="15" customHeight="1" x14ac:dyDescent="0.25">
      <c r="A10" s="19"/>
      <c r="B10" s="19"/>
      <c r="C10" s="21"/>
      <c r="D10" s="21"/>
      <c r="E10" s="21"/>
      <c r="F10" s="21"/>
      <c r="G10" s="21"/>
      <c r="H10" s="21"/>
      <c r="I10" s="2" t="s">
        <v>24</v>
      </c>
      <c r="J10" s="2" t="s">
        <v>25</v>
      </c>
      <c r="K10" s="21"/>
    </row>
    <row r="11" spans="1:11" ht="15" customHeight="1" x14ac:dyDescent="0.25">
      <c r="A11" s="3" t="s">
        <v>0</v>
      </c>
      <c r="B11" s="3" t="s">
        <v>27</v>
      </c>
      <c r="C11" s="4">
        <v>120</v>
      </c>
      <c r="D11" s="5" t="s">
        <v>1</v>
      </c>
      <c r="E11" s="13">
        <v>2400</v>
      </c>
      <c r="F11" s="6"/>
      <c r="G11" s="14">
        <f>ROUND(E11*(1-F11),2)</f>
        <v>2400</v>
      </c>
      <c r="H11" s="15">
        <f>ROUND(C11*G11,2)</f>
        <v>288000</v>
      </c>
      <c r="I11" s="7">
        <v>0.1</v>
      </c>
      <c r="J11" s="14">
        <f>ROUND(H11*I11,2)</f>
        <v>28800</v>
      </c>
      <c r="K11" s="15">
        <f>H11+J11</f>
        <v>316800</v>
      </c>
    </row>
    <row r="12" spans="1:11" ht="15" customHeight="1" x14ac:dyDescent="0.25">
      <c r="A12" s="3" t="s">
        <v>28</v>
      </c>
      <c r="B12" s="3" t="s">
        <v>29</v>
      </c>
      <c r="C12" s="4">
        <v>45</v>
      </c>
      <c r="D12" s="5" t="s">
        <v>1</v>
      </c>
      <c r="E12" s="13">
        <v>4000</v>
      </c>
      <c r="F12" s="6"/>
      <c r="G12" s="14">
        <f>ROUND(E12*(1-F12),2)</f>
        <v>4000</v>
      </c>
      <c r="H12" s="15">
        <f t="shared" ref="H12:H28" si="0">ROUND(C12*G12,2)</f>
        <v>180000</v>
      </c>
      <c r="I12" s="7">
        <v>0.1</v>
      </c>
      <c r="J12" s="14">
        <f t="shared" ref="J12:J28" si="1">ROUND(H12*I12,2)</f>
        <v>18000</v>
      </c>
      <c r="K12" s="15">
        <f t="shared" ref="K12:K28" si="2">H12+J12</f>
        <v>198000</v>
      </c>
    </row>
    <row r="13" spans="1:11" ht="15" customHeight="1" x14ac:dyDescent="0.25">
      <c r="A13" s="3" t="s">
        <v>30</v>
      </c>
      <c r="B13" s="3" t="s">
        <v>31</v>
      </c>
      <c r="C13" s="4">
        <v>45</v>
      </c>
      <c r="D13" s="5" t="s">
        <v>1</v>
      </c>
      <c r="E13" s="13">
        <v>2800</v>
      </c>
      <c r="F13" s="6"/>
      <c r="G13" s="14">
        <f t="shared" ref="G13:G28" si="3">ROUND(E13*(1-F13),2)</f>
        <v>2800</v>
      </c>
      <c r="H13" s="15">
        <f t="shared" si="0"/>
        <v>126000</v>
      </c>
      <c r="I13" s="7">
        <v>0.1</v>
      </c>
      <c r="J13" s="14">
        <f t="shared" si="1"/>
        <v>12600</v>
      </c>
      <c r="K13" s="15">
        <f t="shared" si="2"/>
        <v>138600</v>
      </c>
    </row>
    <row r="14" spans="1:11" x14ac:dyDescent="0.25">
      <c r="A14" s="3" t="s">
        <v>32</v>
      </c>
      <c r="B14" s="3" t="s">
        <v>33</v>
      </c>
      <c r="C14" s="4">
        <v>4</v>
      </c>
      <c r="D14" s="5" t="s">
        <v>34</v>
      </c>
      <c r="E14" s="13">
        <v>13600</v>
      </c>
      <c r="F14" s="6">
        <v>0.04</v>
      </c>
      <c r="G14" s="14">
        <f t="shared" si="3"/>
        <v>13056</v>
      </c>
      <c r="H14" s="15">
        <f t="shared" si="0"/>
        <v>52224</v>
      </c>
      <c r="I14" s="7">
        <v>0.1</v>
      </c>
      <c r="J14" s="14">
        <f t="shared" si="1"/>
        <v>5222.3999999999996</v>
      </c>
      <c r="K14" s="15">
        <f t="shared" si="2"/>
        <v>57446.400000000001</v>
      </c>
    </row>
    <row r="15" spans="1:11" ht="15" customHeight="1" x14ac:dyDescent="0.25">
      <c r="A15" s="3" t="s">
        <v>35</v>
      </c>
      <c r="B15" s="3" t="s">
        <v>36</v>
      </c>
      <c r="C15" s="4">
        <v>45</v>
      </c>
      <c r="D15" s="5" t="s">
        <v>1</v>
      </c>
      <c r="E15" s="13">
        <v>3520</v>
      </c>
      <c r="F15" s="6">
        <v>0.04</v>
      </c>
      <c r="G15" s="14">
        <f t="shared" si="3"/>
        <v>3379.2</v>
      </c>
      <c r="H15" s="15">
        <f t="shared" si="0"/>
        <v>152064</v>
      </c>
      <c r="I15" s="7">
        <v>0.1</v>
      </c>
      <c r="J15" s="14">
        <f t="shared" si="1"/>
        <v>15206.4</v>
      </c>
      <c r="K15" s="15">
        <f t="shared" si="2"/>
        <v>167270.39999999999</v>
      </c>
    </row>
    <row r="16" spans="1:11" ht="15" customHeight="1" x14ac:dyDescent="0.25">
      <c r="A16" s="3" t="s">
        <v>37</v>
      </c>
      <c r="B16" s="3" t="s">
        <v>38</v>
      </c>
      <c r="C16" s="4">
        <v>48</v>
      </c>
      <c r="D16" s="5" t="s">
        <v>1</v>
      </c>
      <c r="E16" s="13">
        <v>4460</v>
      </c>
      <c r="F16" s="6">
        <v>0.04</v>
      </c>
      <c r="G16" s="14">
        <f t="shared" si="3"/>
        <v>4281.6000000000004</v>
      </c>
      <c r="H16" s="15">
        <f t="shared" si="0"/>
        <v>205516.79999999999</v>
      </c>
      <c r="I16" s="7">
        <v>0.1</v>
      </c>
      <c r="J16" s="14">
        <f t="shared" si="1"/>
        <v>20551.68</v>
      </c>
      <c r="K16" s="15">
        <f t="shared" si="2"/>
        <v>226068.47999999998</v>
      </c>
    </row>
    <row r="17" spans="1:11" ht="15" customHeight="1" x14ac:dyDescent="0.25">
      <c r="A17" s="3" t="s">
        <v>39</v>
      </c>
      <c r="B17" s="3" t="s">
        <v>40</v>
      </c>
      <c r="C17" s="4">
        <v>1</v>
      </c>
      <c r="D17" s="5" t="s">
        <v>41</v>
      </c>
      <c r="E17" s="13">
        <v>50000</v>
      </c>
      <c r="F17" s="6"/>
      <c r="G17" s="14">
        <f t="shared" si="3"/>
        <v>50000</v>
      </c>
      <c r="H17" s="15">
        <f t="shared" si="0"/>
        <v>50000</v>
      </c>
      <c r="I17" s="7">
        <v>0.1</v>
      </c>
      <c r="J17" s="14">
        <f t="shared" si="1"/>
        <v>5000</v>
      </c>
      <c r="K17" s="15">
        <f t="shared" si="2"/>
        <v>55000</v>
      </c>
    </row>
    <row r="18" spans="1:11" ht="15" customHeight="1" x14ac:dyDescent="0.25">
      <c r="A18" s="3"/>
      <c r="B18" s="3"/>
      <c r="C18" s="4"/>
      <c r="D18" s="5"/>
      <c r="E18" s="13"/>
      <c r="F18" s="6"/>
      <c r="G18" s="14">
        <f t="shared" ref="G18:G28" si="4">ROUND(E18*(1-F18),2)</f>
        <v>0</v>
      </c>
      <c r="H18" s="15">
        <f t="shared" ref="H18:H28" si="5">ROUND(C18*G18,2)</f>
        <v>0</v>
      </c>
      <c r="I18" s="7"/>
      <c r="J18" s="14">
        <f t="shared" ref="J18:J28" si="6">ROUND(H18*I18,2)</f>
        <v>0</v>
      </c>
      <c r="K18" s="15">
        <f t="shared" ref="K18:K28" si="7">H18+J18</f>
        <v>0</v>
      </c>
    </row>
    <row r="19" spans="1:11" ht="15" customHeight="1" x14ac:dyDescent="0.25">
      <c r="A19" s="3"/>
      <c r="B19" s="3"/>
      <c r="C19" s="4"/>
      <c r="D19" s="5"/>
      <c r="E19" s="13"/>
      <c r="F19" s="6"/>
      <c r="G19" s="14">
        <f t="shared" si="4"/>
        <v>0</v>
      </c>
      <c r="H19" s="15">
        <f t="shared" si="5"/>
        <v>0</v>
      </c>
      <c r="I19" s="7"/>
      <c r="J19" s="14">
        <f t="shared" si="6"/>
        <v>0</v>
      </c>
      <c r="K19" s="15">
        <f t="shared" si="7"/>
        <v>0</v>
      </c>
    </row>
    <row r="20" spans="1:11" ht="15" customHeight="1" x14ac:dyDescent="0.25">
      <c r="A20" s="3"/>
      <c r="B20" s="3"/>
      <c r="C20" s="4"/>
      <c r="D20" s="5"/>
      <c r="E20" s="13"/>
      <c r="F20" s="6"/>
      <c r="G20" s="14">
        <f t="shared" si="4"/>
        <v>0</v>
      </c>
      <c r="H20" s="15">
        <f t="shared" si="5"/>
        <v>0</v>
      </c>
      <c r="I20" s="7"/>
      <c r="J20" s="14">
        <f t="shared" si="6"/>
        <v>0</v>
      </c>
      <c r="K20" s="15">
        <f t="shared" si="7"/>
        <v>0</v>
      </c>
    </row>
    <row r="21" spans="1:11" ht="15" customHeight="1" x14ac:dyDescent="0.25">
      <c r="A21" s="3"/>
      <c r="B21" s="3"/>
      <c r="C21" s="4"/>
      <c r="D21" s="5"/>
      <c r="E21" s="13"/>
      <c r="F21" s="6"/>
      <c r="G21" s="14">
        <f t="shared" si="4"/>
        <v>0</v>
      </c>
      <c r="H21" s="15">
        <f t="shared" si="5"/>
        <v>0</v>
      </c>
      <c r="I21" s="7"/>
      <c r="J21" s="14">
        <f t="shared" si="6"/>
        <v>0</v>
      </c>
      <c r="K21" s="15">
        <f t="shared" si="7"/>
        <v>0</v>
      </c>
    </row>
    <row r="22" spans="1:11" ht="15" customHeight="1" x14ac:dyDescent="0.25">
      <c r="A22" s="3"/>
      <c r="B22" s="3"/>
      <c r="C22" s="4"/>
      <c r="D22" s="5"/>
      <c r="E22" s="13"/>
      <c r="F22" s="6"/>
      <c r="G22" s="14">
        <f t="shared" si="4"/>
        <v>0</v>
      </c>
      <c r="H22" s="15">
        <f t="shared" si="5"/>
        <v>0</v>
      </c>
      <c r="I22" s="7"/>
      <c r="J22" s="14">
        <f t="shared" si="6"/>
        <v>0</v>
      </c>
      <c r="K22" s="15">
        <f t="shared" si="7"/>
        <v>0</v>
      </c>
    </row>
    <row r="23" spans="1:11" ht="15" customHeight="1" x14ac:dyDescent="0.25">
      <c r="A23" s="3"/>
      <c r="B23" s="3"/>
      <c r="C23" s="4"/>
      <c r="D23" s="5"/>
      <c r="E23" s="13"/>
      <c r="F23" s="6"/>
      <c r="G23" s="14">
        <f t="shared" si="4"/>
        <v>0</v>
      </c>
      <c r="H23" s="15">
        <f t="shared" si="5"/>
        <v>0</v>
      </c>
      <c r="I23" s="7"/>
      <c r="J23" s="14">
        <f t="shared" si="6"/>
        <v>0</v>
      </c>
      <c r="K23" s="15">
        <f t="shared" si="7"/>
        <v>0</v>
      </c>
    </row>
    <row r="24" spans="1:11" ht="15" customHeight="1" x14ac:dyDescent="0.25">
      <c r="A24" s="3"/>
      <c r="B24" s="3"/>
      <c r="C24" s="4"/>
      <c r="D24" s="5"/>
      <c r="E24" s="13"/>
      <c r="F24" s="6"/>
      <c r="G24" s="14">
        <f t="shared" si="4"/>
        <v>0</v>
      </c>
      <c r="H24" s="15">
        <f t="shared" si="5"/>
        <v>0</v>
      </c>
      <c r="I24" s="7"/>
      <c r="J24" s="14">
        <f t="shared" si="6"/>
        <v>0</v>
      </c>
      <c r="K24" s="15">
        <f t="shared" si="7"/>
        <v>0</v>
      </c>
    </row>
    <row r="25" spans="1:11" ht="15" customHeight="1" x14ac:dyDescent="0.25">
      <c r="A25" s="3"/>
      <c r="B25" s="3"/>
      <c r="C25" s="4"/>
      <c r="D25" s="5"/>
      <c r="E25" s="13"/>
      <c r="F25" s="6"/>
      <c r="G25" s="14">
        <f t="shared" si="4"/>
        <v>0</v>
      </c>
      <c r="H25" s="15">
        <f t="shared" si="5"/>
        <v>0</v>
      </c>
      <c r="I25" s="7"/>
      <c r="J25" s="14">
        <f t="shared" si="6"/>
        <v>0</v>
      </c>
      <c r="K25" s="15">
        <f t="shared" si="7"/>
        <v>0</v>
      </c>
    </row>
    <row r="26" spans="1:11" ht="15" customHeight="1" x14ac:dyDescent="0.25">
      <c r="A26" s="3"/>
      <c r="B26" s="3"/>
      <c r="C26" s="4"/>
      <c r="D26" s="5"/>
      <c r="E26" s="13"/>
      <c r="F26" s="6"/>
      <c r="G26" s="14">
        <f t="shared" si="4"/>
        <v>0</v>
      </c>
      <c r="H26" s="15">
        <f t="shared" si="5"/>
        <v>0</v>
      </c>
      <c r="I26" s="7"/>
      <c r="J26" s="14">
        <f t="shared" si="6"/>
        <v>0</v>
      </c>
      <c r="K26" s="15">
        <f t="shared" si="7"/>
        <v>0</v>
      </c>
    </row>
    <row r="27" spans="1:11" ht="15" customHeight="1" x14ac:dyDescent="0.25">
      <c r="A27" s="3"/>
      <c r="B27" s="3"/>
      <c r="C27" s="4"/>
      <c r="D27" s="5"/>
      <c r="E27" s="13"/>
      <c r="F27" s="6"/>
      <c r="G27" s="14">
        <f t="shared" si="4"/>
        <v>0</v>
      </c>
      <c r="H27" s="15">
        <f t="shared" si="5"/>
        <v>0</v>
      </c>
      <c r="I27" s="7"/>
      <c r="J27" s="14">
        <f t="shared" si="6"/>
        <v>0</v>
      </c>
      <c r="K27" s="15">
        <f t="shared" si="7"/>
        <v>0</v>
      </c>
    </row>
    <row r="28" spans="1:11" ht="15" customHeight="1" x14ac:dyDescent="0.25">
      <c r="A28" s="3"/>
      <c r="B28" s="3"/>
      <c r="C28" s="4"/>
      <c r="D28" s="5"/>
      <c r="E28" s="13"/>
      <c r="F28" s="6"/>
      <c r="G28" s="14">
        <f t="shared" si="4"/>
        <v>0</v>
      </c>
      <c r="H28" s="15">
        <f t="shared" si="5"/>
        <v>0</v>
      </c>
      <c r="I28" s="7"/>
      <c r="J28" s="14">
        <f t="shared" si="6"/>
        <v>0</v>
      </c>
      <c r="K28" s="15">
        <f t="shared" si="7"/>
        <v>0</v>
      </c>
    </row>
    <row r="29" spans="1:11" ht="15" customHeight="1" x14ac:dyDescent="0.25">
      <c r="A29" s="8"/>
      <c r="B29" s="11" t="s">
        <v>45</v>
      </c>
      <c r="C29" s="12"/>
      <c r="D29" s="8"/>
      <c r="E29" s="8"/>
      <c r="F29" s="8"/>
      <c r="G29" s="30" t="s">
        <v>42</v>
      </c>
      <c r="H29" s="30"/>
      <c r="I29" s="30"/>
      <c r="J29" s="30"/>
      <c r="K29" s="16">
        <f>SUM(H11:H28)</f>
        <v>1053804.8</v>
      </c>
    </row>
    <row r="30" spans="1:11" ht="15" customHeight="1" x14ac:dyDescent="0.25">
      <c r="A30" s="9"/>
      <c r="B30" s="10" t="s">
        <v>46</v>
      </c>
      <c r="C30" s="15">
        <f>H11+H12+H13</f>
        <v>594000</v>
      </c>
      <c r="D30" s="9"/>
      <c r="E30" s="9"/>
      <c r="F30" s="9"/>
      <c r="G30" s="22" t="s">
        <v>43</v>
      </c>
      <c r="H30" s="22"/>
      <c r="I30" s="22"/>
      <c r="J30" s="22"/>
      <c r="K30" s="17">
        <f>SUM(J11:J28)</f>
        <v>105380.48000000001</v>
      </c>
    </row>
    <row r="31" spans="1:11" ht="15" customHeight="1" x14ac:dyDescent="0.25">
      <c r="A31" s="9"/>
      <c r="B31" s="10" t="s">
        <v>47</v>
      </c>
      <c r="C31" s="15">
        <f>H14+H15+H16</f>
        <v>409804.79999999999</v>
      </c>
      <c r="D31" s="9"/>
      <c r="E31" s="9"/>
      <c r="F31" s="9"/>
      <c r="G31" s="22"/>
      <c r="H31" s="22"/>
      <c r="I31" s="22"/>
      <c r="J31" s="22"/>
      <c r="K31" s="17"/>
    </row>
    <row r="32" spans="1:11" x14ac:dyDescent="0.25">
      <c r="A32" s="9"/>
      <c r="B32" s="10" t="s">
        <v>48</v>
      </c>
      <c r="C32" s="15">
        <f>H17</f>
        <v>50000</v>
      </c>
      <c r="D32" s="9"/>
      <c r="E32" s="9"/>
      <c r="F32" s="9"/>
      <c r="G32" s="29" t="s">
        <v>44</v>
      </c>
      <c r="H32" s="29"/>
      <c r="I32" s="29"/>
      <c r="J32" s="29"/>
      <c r="K32" s="17">
        <f>SUM(K29:K31)</f>
        <v>1159185.28</v>
      </c>
    </row>
    <row r="33" spans="1:6" x14ac:dyDescent="0.25">
      <c r="A33" s="9"/>
      <c r="B33" s="9"/>
      <c r="C33" s="9"/>
      <c r="D33" s="9"/>
      <c r="E33" s="9"/>
      <c r="F33" s="9"/>
    </row>
  </sheetData>
  <mergeCells count="30">
    <mergeCell ref="G32:J32"/>
    <mergeCell ref="G4:K4"/>
    <mergeCell ref="A5:C5"/>
    <mergeCell ref="G29:J29"/>
    <mergeCell ref="G30:J30"/>
    <mergeCell ref="G6:K6"/>
    <mergeCell ref="G7:K7"/>
    <mergeCell ref="H9:H10"/>
    <mergeCell ref="G9:G10"/>
    <mergeCell ref="F9:F10"/>
    <mergeCell ref="E9:E10"/>
    <mergeCell ref="D9:D10"/>
    <mergeCell ref="C9:C10"/>
    <mergeCell ref="B9:B10"/>
    <mergeCell ref="A9:A10"/>
    <mergeCell ref="K9:K10"/>
    <mergeCell ref="G31:J31"/>
    <mergeCell ref="A1:C1"/>
    <mergeCell ref="D1:I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</mergeCells>
  <phoneticPr fontId="13" type="noConversion"/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&amp;L&amp;8株式会社クローバーオフィス内装
〒506-0011 岐阜県高山市本町3丁目15-2
登録番号: T4012345678901&amp;R&amp;8&amp;K00-037Justofer.com提供の引用テンプレート&amp;K01+000
ページ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2026-08-30T05:24:11Z</dcterms:modified>
  <cp:category/>
</cp:coreProperties>
</file>